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390" yWindow="525" windowWidth="20775" windowHeight="11445"/>
  </bookViews>
  <sheets>
    <sheet name="21-15-11-15-4" sheetId="1" r:id="rId1"/>
  </sheets>
  <calcPr calcId="145621"/>
</workbook>
</file>

<file path=xl/calcChain.xml><?xml version="1.0" encoding="utf-8"?>
<calcChain xmlns="http://schemas.openxmlformats.org/spreadsheetml/2006/main">
  <c r="A24" i="1" l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O18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I9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U11" i="1" l="1"/>
  <c r="U9" i="1"/>
  <c r="U12" i="1"/>
  <c r="U10" i="1"/>
  <c r="J19" i="1" l="1"/>
  <c r="I19" i="1"/>
  <c r="T18" i="1" s="1"/>
  <c r="Y18" i="1" s="1"/>
  <c r="Y17" i="1" s="1"/>
  <c r="M19" i="1"/>
  <c r="L19" i="1"/>
  <c r="K19" i="1"/>
</calcChain>
</file>

<file path=xl/sharedStrings.xml><?xml version="1.0" encoding="utf-8"?>
<sst xmlns="http://schemas.openxmlformats.org/spreadsheetml/2006/main" count="14" uniqueCount="14">
  <si>
    <t>DIGITE 21 DEZENAS</t>
  </si>
  <si>
    <t>DEZENAS NO VOLANTE</t>
  </si>
  <si>
    <t>JOGOS</t>
  </si>
  <si>
    <t>FECHAMENTO</t>
  </si>
  <si>
    <t>PONTOS</t>
  </si>
  <si>
    <t>WWW.LOTOCERTA.COM.BR</t>
  </si>
  <si>
    <t>PLANILHAS LOTOCERTA</t>
  </si>
  <si>
    <t>PLANILHA LOTOFÁCIL 21 DEZENAS EM 4 JOGOS - GARANTE 11 ACERTANDO AS 15</t>
  </si>
  <si>
    <t>VALOR DOS PRÊMIOS</t>
  </si>
  <si>
    <t>CONFERIDOR</t>
  </si>
  <si>
    <t>DESEMPENHO</t>
  </si>
  <si>
    <t>PREÇO DA APOSTA</t>
  </si>
  <si>
    <t>INVESTIMENTO</t>
  </si>
  <si>
    <t>TOTAL DE PRÊMIOS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</si>
</sst>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00"/>
  </numFmts>
  <fonts count="18" x14ac:knownFonts="1">
    <font>
      <sz val="11"/>
      <color rgb="FF000000"/>
      <name val="Calibri"/>
    </font>
    <font>
      <sz val="11"/>
      <color rgb="FF000000"/>
      <name val="Calibri"/>
    </font>
    <font>
      <sz val="11"/>
      <color theme="0" tint="-4.9989318521683403E-2"/>
      <name val="Calibri"/>
      <family val="2"/>
    </font>
    <font>
      <u/>
      <sz val="11"/>
      <color theme="10"/>
      <name val="Calibri"/>
      <family val="2"/>
    </font>
    <font>
      <u/>
      <sz val="9"/>
      <color theme="10"/>
      <name val="Calibri"/>
      <family val="2"/>
    </font>
    <font>
      <sz val="9"/>
      <color rgb="FF000000"/>
      <name val="Calibri"/>
      <family val="2"/>
    </font>
    <font>
      <b/>
      <sz val="12"/>
      <color theme="0" tint="-4.9989318521683403E-2"/>
      <name val="Calibri"/>
      <family val="2"/>
    </font>
    <font>
      <sz val="11"/>
      <name val="Calibri"/>
      <family val="2"/>
    </font>
    <font>
      <b/>
      <u/>
      <sz val="11"/>
      <color theme="0" tint="-4.9989318521683403E-2"/>
      <name val="Calibri"/>
      <family val="2"/>
    </font>
    <font>
      <b/>
      <i/>
      <u/>
      <sz val="11"/>
      <color theme="0" tint="-4.9989318521683403E-2"/>
      <name val="Calibri"/>
      <family val="2"/>
    </font>
    <font>
      <b/>
      <i/>
      <sz val="11"/>
      <color theme="0"/>
      <name val="Calibri"/>
      <family val="2"/>
    </font>
    <font>
      <b/>
      <i/>
      <u/>
      <sz val="11"/>
      <color theme="0"/>
      <name val="Calibri"/>
      <family val="2"/>
    </font>
    <font>
      <b/>
      <i/>
      <u/>
      <sz val="11"/>
      <name val="Calibri"/>
      <family val="2"/>
    </font>
    <font>
      <sz val="11"/>
      <color theme="1"/>
      <name val="Calibri"/>
      <family val="2"/>
    </font>
    <font>
      <b/>
      <i/>
      <sz val="12"/>
      <color theme="1"/>
      <name val="Calibri"/>
      <family val="2"/>
    </font>
    <font>
      <b/>
      <i/>
      <sz val="12"/>
      <color theme="0"/>
      <name val="Calibri"/>
      <family val="2"/>
    </font>
    <font>
      <b/>
      <i/>
      <u/>
      <sz val="11"/>
      <color theme="1"/>
      <name val="Calibri"/>
      <family val="2"/>
    </font>
    <font>
      <b/>
      <sz val="12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  <fill>
      <patternFill patternType="solid">
        <fgColor rgb="FFCC33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Protection="1">
      <protection hidden="1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10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0" xfId="0" applyFill="1" applyProtection="1">
      <protection hidden="1"/>
    </xf>
    <xf numFmtId="0" fontId="0" fillId="0" borderId="2" xfId="0" applyFill="1" applyBorder="1" applyProtection="1"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164" fontId="0" fillId="0" borderId="1" xfId="0" applyNumberFormat="1" applyFill="1" applyBorder="1" applyAlignment="1" applyProtection="1">
      <alignment horizontal="center"/>
      <protection hidden="1"/>
    </xf>
    <xf numFmtId="0" fontId="0" fillId="0" borderId="4" xfId="0" applyFill="1" applyBorder="1" applyProtection="1">
      <protection hidden="1"/>
    </xf>
    <xf numFmtId="0" fontId="0" fillId="0" borderId="0" xfId="0" applyFill="1" applyBorder="1" applyProtection="1">
      <protection hidden="1"/>
    </xf>
    <xf numFmtId="164" fontId="0" fillId="0" borderId="1" xfId="0" applyNumberFormat="1" applyFill="1" applyBorder="1" applyAlignment="1" applyProtection="1">
      <alignment horizontal="center" vertical="center"/>
      <protection hidden="1"/>
    </xf>
    <xf numFmtId="0" fontId="0" fillId="0" borderId="1" xfId="0" applyBorder="1" applyProtection="1"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4" fillId="0" borderId="0" xfId="2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Protection="1">
      <protection hidden="1"/>
    </xf>
    <xf numFmtId="0" fontId="2" fillId="0" borderId="2" xfId="0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2" fillId="0" borderId="4" xfId="0" applyFont="1" applyFill="1" applyBorder="1" applyProtection="1"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7" borderId="1" xfId="0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10" fillId="0" borderId="0" xfId="0" applyFont="1" applyFill="1" applyBorder="1" applyAlignment="1" applyProtection="1">
      <protection hidden="1"/>
    </xf>
    <xf numFmtId="0" fontId="0" fillId="8" borderId="1" xfId="0" applyFill="1" applyBorder="1" applyAlignment="1" applyProtection="1">
      <alignment horizontal="center" vertical="center"/>
      <protection hidden="1"/>
    </xf>
    <xf numFmtId="0" fontId="7" fillId="6" borderId="1" xfId="0" applyFont="1" applyFill="1" applyBorder="1" applyAlignment="1" applyProtection="1">
      <alignment horizontal="center"/>
      <protection hidden="1"/>
    </xf>
    <xf numFmtId="0" fontId="7" fillId="7" borderId="1" xfId="0" applyFont="1" applyFill="1" applyBorder="1" applyAlignment="1" applyProtection="1">
      <alignment horizontal="center"/>
      <protection hidden="1"/>
    </xf>
    <xf numFmtId="0" fontId="7" fillId="5" borderId="1" xfId="0" applyFont="1" applyFill="1" applyBorder="1" applyAlignment="1" applyProtection="1">
      <alignment horizontal="center"/>
      <protection hidden="1"/>
    </xf>
    <xf numFmtId="0" fontId="7" fillId="8" borderId="1" xfId="0" applyFont="1" applyFill="1" applyBorder="1" applyAlignment="1" applyProtection="1">
      <alignment horizontal="center"/>
      <protection hidden="1"/>
    </xf>
    <xf numFmtId="0" fontId="2" fillId="9" borderId="1" xfId="0" applyFont="1" applyFill="1" applyBorder="1" applyAlignment="1" applyProtection="1">
      <alignment horizontal="center"/>
      <protection hidden="1"/>
    </xf>
    <xf numFmtId="0" fontId="15" fillId="0" borderId="0" xfId="0" applyFont="1" applyFill="1" applyBorder="1" applyAlignment="1" applyProtection="1">
      <protection hidden="1"/>
    </xf>
    <xf numFmtId="0" fontId="2" fillId="9" borderId="1" xfId="0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1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3" xfId="0" applyFill="1" applyBorder="1" applyProtection="1">
      <protection hidden="1"/>
    </xf>
    <xf numFmtId="0" fontId="0" fillId="0" borderId="12" xfId="0" applyBorder="1" applyProtection="1">
      <protection hidden="1"/>
    </xf>
    <xf numFmtId="164" fontId="0" fillId="0" borderId="0" xfId="0" applyNumberFormat="1" applyProtection="1">
      <protection hidden="1"/>
    </xf>
    <xf numFmtId="164" fontId="0" fillId="0" borderId="0" xfId="0" applyNumberFormat="1" applyBorder="1" applyProtection="1">
      <protection hidden="1"/>
    </xf>
    <xf numFmtId="164" fontId="0" fillId="3" borderId="1" xfId="0" applyNumberFormat="1" applyFill="1" applyBorder="1" applyAlignment="1" applyProtection="1">
      <alignment horizontal="center" vertical="center"/>
      <protection locked="0" hidden="1"/>
    </xf>
    <xf numFmtId="164" fontId="13" fillId="0" borderId="1" xfId="0" applyNumberFormat="1" applyFont="1" applyFill="1" applyBorder="1" applyAlignment="1" applyProtection="1">
      <alignment horizontal="center" vertical="center"/>
      <protection locked="0" hidden="1"/>
    </xf>
    <xf numFmtId="44" fontId="0" fillId="0" borderId="5" xfId="1" applyFont="1" applyBorder="1" applyAlignment="1" applyProtection="1">
      <alignment horizontal="center" vertical="center"/>
      <protection locked="0" hidden="1"/>
    </xf>
    <xf numFmtId="44" fontId="0" fillId="0" borderId="6" xfId="1" applyFont="1" applyBorder="1" applyAlignment="1" applyProtection="1">
      <alignment horizontal="center" vertical="center"/>
      <protection locked="0" hidden="1"/>
    </xf>
    <xf numFmtId="44" fontId="0" fillId="0" borderId="7" xfId="1" applyFont="1" applyBorder="1" applyAlignment="1" applyProtection="1">
      <alignment horizontal="center" vertical="center"/>
      <protection locked="0" hidden="1"/>
    </xf>
    <xf numFmtId="0" fontId="12" fillId="5" borderId="1" xfId="0" applyFont="1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9" fillId="4" borderId="5" xfId="0" applyFont="1" applyFill="1" applyBorder="1" applyAlignment="1" applyProtection="1">
      <alignment horizontal="center" vertical="center"/>
      <protection hidden="1"/>
    </xf>
    <xf numFmtId="0" fontId="9" fillId="4" borderId="6" xfId="0" applyFont="1" applyFill="1" applyBorder="1" applyAlignment="1" applyProtection="1">
      <alignment horizontal="center" vertical="center"/>
      <protection hidden="1"/>
    </xf>
    <xf numFmtId="0" fontId="9" fillId="4" borderId="7" xfId="0" applyFont="1" applyFill="1" applyBorder="1" applyAlignment="1" applyProtection="1">
      <alignment horizontal="center" vertical="center"/>
      <protection hidden="1"/>
    </xf>
    <xf numFmtId="0" fontId="11" fillId="4" borderId="1" xfId="0" applyFont="1" applyFill="1" applyBorder="1" applyAlignment="1" applyProtection="1">
      <alignment horizontal="center" vertical="center"/>
      <protection hidden="1"/>
    </xf>
    <xf numFmtId="44" fontId="0" fillId="0" borderId="1" xfId="1" applyFont="1" applyBorder="1" applyAlignment="1" applyProtection="1">
      <alignment horizontal="center"/>
      <protection locked="0" hidden="1"/>
    </xf>
    <xf numFmtId="0" fontId="9" fillId="4" borderId="1" xfId="0" applyFont="1" applyFill="1" applyBorder="1" applyAlignment="1" applyProtection="1">
      <alignment horizontal="center" vertical="center"/>
      <protection hidden="1"/>
    </xf>
    <xf numFmtId="0" fontId="8" fillId="4" borderId="5" xfId="0" applyFont="1" applyFill="1" applyBorder="1" applyAlignment="1" applyProtection="1">
      <alignment horizontal="center" vertical="center"/>
      <protection hidden="1"/>
    </xf>
    <xf numFmtId="0" fontId="8" fillId="4" borderId="6" xfId="0" applyFont="1" applyFill="1" applyBorder="1" applyAlignment="1" applyProtection="1">
      <alignment horizontal="center" vertical="center"/>
      <protection hidden="1"/>
    </xf>
    <xf numFmtId="0" fontId="8" fillId="4" borderId="7" xfId="0" applyFont="1" applyFill="1" applyBorder="1" applyAlignment="1" applyProtection="1">
      <alignment horizontal="center" vertical="center"/>
      <protection hidden="1"/>
    </xf>
    <xf numFmtId="0" fontId="4" fillId="0" borderId="5" xfId="2" applyFont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6" fillId="4" borderId="8" xfId="0" applyFont="1" applyFill="1" applyBorder="1" applyAlignment="1" applyProtection="1">
      <alignment horizontal="center" vertical="center"/>
      <protection hidden="1"/>
    </xf>
    <xf numFmtId="0" fontId="6" fillId="4" borderId="9" xfId="0" applyFont="1" applyFill="1" applyBorder="1" applyAlignment="1" applyProtection="1">
      <alignment horizontal="center" vertical="center"/>
      <protection hidden="1"/>
    </xf>
    <xf numFmtId="0" fontId="6" fillId="4" borderId="10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/>
      <protection hidden="1"/>
    </xf>
    <xf numFmtId="0" fontId="6" fillId="4" borderId="3" xfId="0" applyFont="1" applyFill="1" applyBorder="1" applyAlignment="1" applyProtection="1">
      <alignment horizontal="center" vertical="center"/>
      <protection hidden="1"/>
    </xf>
    <xf numFmtId="0" fontId="6" fillId="4" borderId="12" xfId="0" applyFont="1" applyFill="1" applyBorder="1" applyAlignment="1" applyProtection="1">
      <alignment horizontal="center" vertical="center"/>
      <protection hidden="1"/>
    </xf>
    <xf numFmtId="44" fontId="14" fillId="0" borderId="1" xfId="0" applyNumberFormat="1" applyFont="1" applyFill="1" applyBorder="1" applyAlignment="1" applyProtection="1">
      <alignment horizontal="center"/>
      <protection hidden="1"/>
    </xf>
    <xf numFmtId="0" fontId="14" fillId="0" borderId="1" xfId="0" applyFont="1" applyFill="1" applyBorder="1" applyAlignment="1" applyProtection="1">
      <alignment horizontal="center"/>
      <protection hidden="1"/>
    </xf>
    <xf numFmtId="0" fontId="16" fillId="0" borderId="1" xfId="0" applyFont="1" applyFill="1" applyBorder="1" applyAlignment="1" applyProtection="1">
      <alignment horizontal="center" vertical="center"/>
      <protection hidden="1"/>
    </xf>
    <xf numFmtId="0" fontId="17" fillId="4" borderId="8" xfId="2" applyFont="1" applyFill="1" applyBorder="1" applyAlignment="1" applyProtection="1">
      <alignment horizontal="center" vertical="center"/>
      <protection hidden="1"/>
    </xf>
    <xf numFmtId="0" fontId="17" fillId="4" borderId="9" xfId="2" applyFont="1" applyFill="1" applyBorder="1" applyAlignment="1" applyProtection="1">
      <alignment horizontal="center" vertical="center"/>
      <protection hidden="1"/>
    </xf>
    <xf numFmtId="0" fontId="17" fillId="4" borderId="10" xfId="2" applyFont="1" applyFill="1" applyBorder="1" applyAlignment="1" applyProtection="1">
      <alignment horizontal="center" vertical="center"/>
      <protection hidden="1"/>
    </xf>
    <xf numFmtId="0" fontId="17" fillId="4" borderId="11" xfId="2" applyFont="1" applyFill="1" applyBorder="1" applyAlignment="1" applyProtection="1">
      <alignment horizontal="center" vertical="center"/>
      <protection hidden="1"/>
    </xf>
    <xf numFmtId="0" fontId="17" fillId="4" borderId="3" xfId="2" applyFont="1" applyFill="1" applyBorder="1" applyAlignment="1" applyProtection="1">
      <alignment horizontal="center" vertical="center"/>
      <protection hidden="1"/>
    </xf>
    <xf numFmtId="0" fontId="17" fillId="4" borderId="12" xfId="2" applyFont="1" applyFill="1" applyBorder="1" applyAlignment="1" applyProtection="1">
      <alignment horizontal="center" vertical="center"/>
      <protection hidden="1"/>
    </xf>
  </cellXfs>
  <cellStyles count="3">
    <cellStyle name="Hiperlink" xfId="2" builtinId="8"/>
    <cellStyle name="Moeda" xfId="1" builtinId="4"/>
    <cellStyle name="Normal" xfId="0" builtinId="0"/>
  </cellStyles>
  <dxfs count="1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99"/>
        </patternFill>
      </fill>
    </dxf>
  </dxfs>
  <tableStyles count="0" defaultTableStyle="TableStyleMedium9"/>
  <colors>
    <mruColors>
      <color rgb="FFCC3399"/>
      <color rgb="FFFFFF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lotocerta.com.br/criar-uma-conta-lotocerta/" TargetMode="External"/><Relationship Id="rId1" Type="http://schemas.openxmlformats.org/officeDocument/2006/relationships/hyperlink" Target="http://www.lotocerta.com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W30"/>
  <sheetViews>
    <sheetView showGridLines="0" showRowColHeaders="0" tabSelected="1" workbookViewId="0">
      <selection activeCell="AZ12" sqref="AZ12"/>
    </sheetView>
  </sheetViews>
  <sheetFormatPr defaultColWidth="4.7109375" defaultRowHeight="15" x14ac:dyDescent="0.25"/>
  <cols>
    <col min="1" max="34" width="4.7109375" style="1"/>
    <col min="35" max="35" width="8.7109375" style="1" hidden="1" customWidth="1"/>
    <col min="36" max="49" width="0" style="1" hidden="1" customWidth="1"/>
    <col min="50" max="16384" width="4.7109375" style="1"/>
  </cols>
  <sheetData>
    <row r="2" spans="2:49" x14ac:dyDescent="0.25">
      <c r="B2" s="72" t="s">
        <v>6</v>
      </c>
      <c r="C2" s="73"/>
      <c r="D2" s="73"/>
      <c r="E2" s="73"/>
      <c r="F2" s="73"/>
      <c r="G2" s="73"/>
      <c r="H2" s="73"/>
      <c r="I2" s="74"/>
      <c r="J2" s="63" t="s">
        <v>7</v>
      </c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5"/>
    </row>
    <row r="3" spans="2:49" x14ac:dyDescent="0.25">
      <c r="B3" s="75"/>
      <c r="C3" s="76"/>
      <c r="D3" s="76"/>
      <c r="E3" s="76"/>
      <c r="F3" s="76"/>
      <c r="G3" s="76"/>
      <c r="H3" s="76"/>
      <c r="I3" s="77"/>
      <c r="J3" s="66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8"/>
    </row>
    <row r="4" spans="2:49" ht="13.5" customHeight="1" x14ac:dyDescent="0.25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4"/>
    </row>
    <row r="5" spans="2:49" ht="20.100000000000001" customHeight="1" x14ac:dyDescent="0.25">
      <c r="B5" s="5"/>
      <c r="C5" s="57" t="s">
        <v>0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9"/>
      <c r="X5" s="6"/>
      <c r="Y5" s="57" t="s">
        <v>1</v>
      </c>
      <c r="Z5" s="58"/>
      <c r="AA5" s="58"/>
      <c r="AB5" s="58"/>
      <c r="AC5" s="59"/>
      <c r="AD5" s="7"/>
    </row>
    <row r="6" spans="2:49" s="8" customFormat="1" ht="20.100000000000001" customHeight="1" x14ac:dyDescent="0.25">
      <c r="B6" s="9"/>
      <c r="C6" s="43">
        <v>1</v>
      </c>
      <c r="D6" s="43">
        <v>2</v>
      </c>
      <c r="E6" s="43">
        <v>3</v>
      </c>
      <c r="F6" s="43">
        <v>4</v>
      </c>
      <c r="G6" s="43">
        <v>5</v>
      </c>
      <c r="H6" s="43">
        <v>6</v>
      </c>
      <c r="I6" s="43">
        <v>7</v>
      </c>
      <c r="J6" s="43">
        <v>8</v>
      </c>
      <c r="K6" s="43">
        <v>9</v>
      </c>
      <c r="L6" s="43">
        <v>10</v>
      </c>
      <c r="M6" s="43">
        <v>11</v>
      </c>
      <c r="N6" s="43">
        <v>12</v>
      </c>
      <c r="O6" s="43">
        <v>13</v>
      </c>
      <c r="P6" s="43">
        <v>14</v>
      </c>
      <c r="Q6" s="43">
        <v>15</v>
      </c>
      <c r="R6" s="43">
        <v>16</v>
      </c>
      <c r="S6" s="43">
        <v>17</v>
      </c>
      <c r="T6" s="43">
        <v>18</v>
      </c>
      <c r="U6" s="43">
        <v>19</v>
      </c>
      <c r="V6" s="43">
        <v>20</v>
      </c>
      <c r="W6" s="43">
        <v>21</v>
      </c>
      <c r="X6" s="10"/>
      <c r="Y6" s="11">
        <v>1</v>
      </c>
      <c r="Z6" s="11">
        <v>2</v>
      </c>
      <c r="AA6" s="11">
        <v>3</v>
      </c>
      <c r="AB6" s="11">
        <v>4</v>
      </c>
      <c r="AC6" s="11">
        <v>5</v>
      </c>
      <c r="AD6" s="12"/>
    </row>
    <row r="7" spans="2:49" s="8" customFormat="1" ht="20.100000000000001" customHeight="1" x14ac:dyDescent="0.25">
      <c r="B7" s="9"/>
      <c r="C7" s="13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1">
        <v>6</v>
      </c>
      <c r="Z7" s="11">
        <v>7</v>
      </c>
      <c r="AA7" s="11">
        <v>8</v>
      </c>
      <c r="AB7" s="11">
        <v>9</v>
      </c>
      <c r="AC7" s="11">
        <v>10</v>
      </c>
      <c r="AD7" s="12"/>
    </row>
    <row r="8" spans="2:49" ht="20.100000000000001" customHeight="1" x14ac:dyDescent="0.25">
      <c r="B8" s="5"/>
      <c r="C8" s="56" t="s">
        <v>2</v>
      </c>
      <c r="D8" s="56"/>
      <c r="E8" s="56"/>
      <c r="F8" s="56" t="s">
        <v>3</v>
      </c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 t="s">
        <v>4</v>
      </c>
      <c r="V8" s="56"/>
      <c r="W8" s="56"/>
      <c r="X8" s="6"/>
      <c r="Y8" s="11">
        <v>11</v>
      </c>
      <c r="Z8" s="11">
        <v>12</v>
      </c>
      <c r="AA8" s="11">
        <v>13</v>
      </c>
      <c r="AB8" s="11">
        <v>14</v>
      </c>
      <c r="AC8" s="11">
        <v>15</v>
      </c>
      <c r="AD8" s="7"/>
    </row>
    <row r="9" spans="2:49" x14ac:dyDescent="0.25">
      <c r="B9" s="5"/>
      <c r="C9" s="49">
        <v>1</v>
      </c>
      <c r="D9" s="49"/>
      <c r="E9" s="49"/>
      <c r="F9" s="14">
        <f t="shared" ref="F9:T9" si="0">C6</f>
        <v>1</v>
      </c>
      <c r="G9" s="14">
        <f t="shared" si="0"/>
        <v>2</v>
      </c>
      <c r="H9" s="14">
        <f t="shared" si="0"/>
        <v>3</v>
      </c>
      <c r="I9" s="14">
        <f t="shared" si="0"/>
        <v>4</v>
      </c>
      <c r="J9" s="14">
        <f t="shared" si="0"/>
        <v>5</v>
      </c>
      <c r="K9" s="14">
        <f t="shared" si="0"/>
        <v>6</v>
      </c>
      <c r="L9" s="14">
        <f t="shared" si="0"/>
        <v>7</v>
      </c>
      <c r="M9" s="14">
        <f t="shared" si="0"/>
        <v>8</v>
      </c>
      <c r="N9" s="14">
        <f t="shared" si="0"/>
        <v>9</v>
      </c>
      <c r="O9" s="14">
        <f t="shared" si="0"/>
        <v>10</v>
      </c>
      <c r="P9" s="14">
        <f t="shared" si="0"/>
        <v>11</v>
      </c>
      <c r="Q9" s="14">
        <f t="shared" si="0"/>
        <v>12</v>
      </c>
      <c r="R9" s="14">
        <f t="shared" si="0"/>
        <v>13</v>
      </c>
      <c r="S9" s="14">
        <f t="shared" si="0"/>
        <v>14</v>
      </c>
      <c r="T9" s="14">
        <f t="shared" si="0"/>
        <v>15</v>
      </c>
      <c r="U9" s="50">
        <f>SUMIF(AI9:AW9,1)</f>
        <v>10</v>
      </c>
      <c r="V9" s="50"/>
      <c r="W9" s="50"/>
      <c r="X9" s="6"/>
      <c r="Y9" s="11">
        <v>16</v>
      </c>
      <c r="Z9" s="11">
        <v>17</v>
      </c>
      <c r="AA9" s="11">
        <v>18</v>
      </c>
      <c r="AB9" s="11">
        <v>19</v>
      </c>
      <c r="AC9" s="11">
        <v>20</v>
      </c>
      <c r="AD9" s="7"/>
      <c r="AI9" s="15">
        <f>COUNTIFS($F9:$T9,"&gt;0",$F9:$T9,O$15)</f>
        <v>1</v>
      </c>
      <c r="AJ9" s="15">
        <f t="shared" ref="AJ9:AW9" si="1">COUNTIFS($F9:$T9,"&gt;0",$F9:$T9,P$15)</f>
        <v>1</v>
      </c>
      <c r="AK9" s="15">
        <f t="shared" si="1"/>
        <v>1</v>
      </c>
      <c r="AL9" s="15">
        <f t="shared" si="1"/>
        <v>1</v>
      </c>
      <c r="AM9" s="15">
        <f t="shared" si="1"/>
        <v>1</v>
      </c>
      <c r="AN9" s="15">
        <f t="shared" si="1"/>
        <v>1</v>
      </c>
      <c r="AO9" s="15">
        <f t="shared" si="1"/>
        <v>1</v>
      </c>
      <c r="AP9" s="15">
        <f t="shared" si="1"/>
        <v>1</v>
      </c>
      <c r="AQ9" s="15">
        <f t="shared" si="1"/>
        <v>1</v>
      </c>
      <c r="AR9" s="15">
        <f t="shared" si="1"/>
        <v>1</v>
      </c>
      <c r="AS9" s="15">
        <f t="shared" si="1"/>
        <v>0</v>
      </c>
      <c r="AT9" s="15">
        <f t="shared" si="1"/>
        <v>0</v>
      </c>
      <c r="AU9" s="15">
        <f t="shared" si="1"/>
        <v>0</v>
      </c>
      <c r="AV9" s="15">
        <f t="shared" si="1"/>
        <v>0</v>
      </c>
      <c r="AW9" s="15">
        <f t="shared" si="1"/>
        <v>0</v>
      </c>
    </row>
    <row r="10" spans="2:49" ht="20.100000000000001" customHeight="1" x14ac:dyDescent="0.25">
      <c r="B10" s="5"/>
      <c r="C10" s="49">
        <v>2</v>
      </c>
      <c r="D10" s="49"/>
      <c r="E10" s="49"/>
      <c r="F10" s="14">
        <f>C6</f>
        <v>1</v>
      </c>
      <c r="G10" s="14">
        <f>D6</f>
        <v>2</v>
      </c>
      <c r="H10" s="14">
        <f>F6</f>
        <v>4</v>
      </c>
      <c r="I10" s="14">
        <f>H6</f>
        <v>6</v>
      </c>
      <c r="J10" s="14">
        <f>J6</f>
        <v>8</v>
      </c>
      <c r="K10" s="14">
        <f>L6</f>
        <v>10</v>
      </c>
      <c r="L10" s="14">
        <f>M6</f>
        <v>11</v>
      </c>
      <c r="M10" s="14">
        <f>N6</f>
        <v>12</v>
      </c>
      <c r="N10" s="14">
        <f t="shared" ref="N10:T10" si="2">P6</f>
        <v>14</v>
      </c>
      <c r="O10" s="14">
        <f t="shared" si="2"/>
        <v>15</v>
      </c>
      <c r="P10" s="14">
        <f t="shared" si="2"/>
        <v>16</v>
      </c>
      <c r="Q10" s="14">
        <f t="shared" si="2"/>
        <v>17</v>
      </c>
      <c r="R10" s="14">
        <f t="shared" si="2"/>
        <v>18</v>
      </c>
      <c r="S10" s="14">
        <f t="shared" si="2"/>
        <v>19</v>
      </c>
      <c r="T10" s="14">
        <f t="shared" si="2"/>
        <v>20</v>
      </c>
      <c r="U10" s="50">
        <f t="shared" ref="U10:U12" si="3">SUMIF(AI10:AW10,1)</f>
        <v>11</v>
      </c>
      <c r="V10" s="50"/>
      <c r="W10" s="50"/>
      <c r="X10" s="6"/>
      <c r="Y10" s="11">
        <v>21</v>
      </c>
      <c r="Z10" s="11">
        <v>22</v>
      </c>
      <c r="AA10" s="11">
        <v>23</v>
      </c>
      <c r="AB10" s="11">
        <v>24</v>
      </c>
      <c r="AC10" s="11">
        <v>25</v>
      </c>
      <c r="AD10" s="7"/>
      <c r="AI10" s="15">
        <f t="shared" ref="AI10:AI12" si="4">COUNTIFS($F10:$T10,"&gt;0",$F10:$T10,O$15)</f>
        <v>1</v>
      </c>
      <c r="AJ10" s="15">
        <f t="shared" ref="AJ10:AJ12" si="5">COUNTIFS($F10:$T10,"&gt;0",$F10:$T10,P$15)</f>
        <v>1</v>
      </c>
      <c r="AK10" s="15">
        <f t="shared" ref="AK10:AK12" si="6">COUNTIFS($F10:$T10,"&gt;0",$F10:$T10,Q$15)</f>
        <v>1</v>
      </c>
      <c r="AL10" s="15">
        <f t="shared" ref="AL10:AL12" si="7">COUNTIFS($F10:$T10,"&gt;0",$F10:$T10,R$15)</f>
        <v>0</v>
      </c>
      <c r="AM10" s="15">
        <f t="shared" ref="AM10:AM12" si="8">COUNTIFS($F10:$T10,"&gt;0",$F10:$T10,S$15)</f>
        <v>0</v>
      </c>
      <c r="AN10" s="15">
        <f t="shared" ref="AN10:AN12" si="9">COUNTIFS($F10:$T10,"&gt;0",$F10:$T10,T$15)</f>
        <v>0</v>
      </c>
      <c r="AO10" s="15">
        <f t="shared" ref="AO10:AO12" si="10">COUNTIFS($F10:$T10,"&gt;0",$F10:$T10,U$15)</f>
        <v>1</v>
      </c>
      <c r="AP10" s="15">
        <f t="shared" ref="AP10:AP12" si="11">COUNTIFS($F10:$T10,"&gt;0",$F10:$T10,V$15)</f>
        <v>1</v>
      </c>
      <c r="AQ10" s="15">
        <f t="shared" ref="AQ10:AQ12" si="12">COUNTIFS($F10:$T10,"&gt;0",$F10:$T10,W$15)</f>
        <v>1</v>
      </c>
      <c r="AR10" s="15">
        <f t="shared" ref="AR10:AR12" si="13">COUNTIFS($F10:$T10,"&gt;0",$F10:$T10,X$15)</f>
        <v>1</v>
      </c>
      <c r="AS10" s="15">
        <f t="shared" ref="AS10:AS12" si="14">COUNTIFS($F10:$T10,"&gt;0",$F10:$T10,Y$15)</f>
        <v>1</v>
      </c>
      <c r="AT10" s="15">
        <f t="shared" ref="AT10:AT12" si="15">COUNTIFS($F10:$T10,"&gt;0",$F10:$T10,Z$15)</f>
        <v>1</v>
      </c>
      <c r="AU10" s="15">
        <f t="shared" ref="AU10:AU12" si="16">COUNTIFS($F10:$T10,"&gt;0",$F10:$T10,AA$15)</f>
        <v>1</v>
      </c>
      <c r="AV10" s="15">
        <f t="shared" ref="AV10:AV12" si="17">COUNTIFS($F10:$T10,"&gt;0",$F10:$T10,AB$15)</f>
        <v>1</v>
      </c>
      <c r="AW10" s="15">
        <f t="shared" ref="AW10:AW12" si="18">COUNTIFS($F10:$T10,"&gt;0",$F10:$T10,AC$15)</f>
        <v>0</v>
      </c>
    </row>
    <row r="11" spans="2:49" ht="20.100000000000001" customHeight="1" x14ac:dyDescent="0.25">
      <c r="B11" s="5"/>
      <c r="C11" s="49">
        <v>3</v>
      </c>
      <c r="D11" s="49"/>
      <c r="E11" s="49"/>
      <c r="F11" s="14">
        <f>C6</f>
        <v>1</v>
      </c>
      <c r="G11" s="14">
        <f>E6</f>
        <v>3</v>
      </c>
      <c r="H11" s="14">
        <f>F6</f>
        <v>4</v>
      </c>
      <c r="I11" s="14">
        <f>G6</f>
        <v>5</v>
      </c>
      <c r="J11" s="14">
        <f>I6</f>
        <v>7</v>
      </c>
      <c r="K11" s="14">
        <f>J6</f>
        <v>8</v>
      </c>
      <c r="L11" s="14">
        <f>K6</f>
        <v>9</v>
      </c>
      <c r="M11" s="14">
        <f>L6</f>
        <v>10</v>
      </c>
      <c r="N11" s="14">
        <f>M6</f>
        <v>11</v>
      </c>
      <c r="O11" s="14">
        <f t="shared" ref="O11:T11" si="19">R6</f>
        <v>16</v>
      </c>
      <c r="P11" s="14">
        <f t="shared" si="19"/>
        <v>17</v>
      </c>
      <c r="Q11" s="14">
        <f t="shared" si="19"/>
        <v>18</v>
      </c>
      <c r="R11" s="14">
        <f t="shared" si="19"/>
        <v>19</v>
      </c>
      <c r="S11" s="14">
        <f t="shared" si="19"/>
        <v>20</v>
      </c>
      <c r="T11" s="14">
        <f t="shared" si="19"/>
        <v>21</v>
      </c>
      <c r="U11" s="50">
        <f t="shared" si="3"/>
        <v>12</v>
      </c>
      <c r="V11" s="50"/>
      <c r="W11" s="50"/>
      <c r="X11" s="6"/>
      <c r="Y11" s="6"/>
      <c r="Z11" s="6"/>
      <c r="AA11" s="6"/>
      <c r="AB11" s="6"/>
      <c r="AC11" s="6"/>
      <c r="AD11" s="7"/>
      <c r="AI11" s="15">
        <f t="shared" si="4"/>
        <v>1</v>
      </c>
      <c r="AJ11" s="15">
        <f t="shared" si="5"/>
        <v>0</v>
      </c>
      <c r="AK11" s="15">
        <f t="shared" si="6"/>
        <v>1</v>
      </c>
      <c r="AL11" s="15">
        <f t="shared" si="7"/>
        <v>1</v>
      </c>
      <c r="AM11" s="15">
        <f t="shared" si="8"/>
        <v>1</v>
      </c>
      <c r="AN11" s="15">
        <f t="shared" si="9"/>
        <v>1</v>
      </c>
      <c r="AO11" s="15">
        <f t="shared" si="10"/>
        <v>1</v>
      </c>
      <c r="AP11" s="15">
        <f t="shared" si="11"/>
        <v>1</v>
      </c>
      <c r="AQ11" s="15">
        <f t="shared" si="12"/>
        <v>0</v>
      </c>
      <c r="AR11" s="15">
        <f t="shared" si="13"/>
        <v>0</v>
      </c>
      <c r="AS11" s="15">
        <f t="shared" si="14"/>
        <v>1</v>
      </c>
      <c r="AT11" s="15">
        <f t="shared" si="15"/>
        <v>1</v>
      </c>
      <c r="AU11" s="15">
        <f t="shared" si="16"/>
        <v>1</v>
      </c>
      <c r="AV11" s="15">
        <f t="shared" si="17"/>
        <v>1</v>
      </c>
      <c r="AW11" s="15">
        <f t="shared" si="18"/>
        <v>1</v>
      </c>
    </row>
    <row r="12" spans="2:49" ht="20.100000000000001" customHeight="1" x14ac:dyDescent="0.25">
      <c r="B12" s="5"/>
      <c r="C12" s="49">
        <v>4</v>
      </c>
      <c r="D12" s="49"/>
      <c r="E12" s="49"/>
      <c r="F12" s="14">
        <f>D6</f>
        <v>2</v>
      </c>
      <c r="G12" s="14">
        <f>F6</f>
        <v>4</v>
      </c>
      <c r="H12" s="14">
        <f>G6</f>
        <v>5</v>
      </c>
      <c r="I12" s="14">
        <f>H6</f>
        <v>6</v>
      </c>
      <c r="J12" s="14">
        <f>I6</f>
        <v>7</v>
      </c>
      <c r="K12" s="14">
        <f>K6</f>
        <v>9</v>
      </c>
      <c r="L12" s="14">
        <f t="shared" ref="L12:R12" si="20">N6</f>
        <v>12</v>
      </c>
      <c r="M12" s="14">
        <f t="shared" si="20"/>
        <v>13</v>
      </c>
      <c r="N12" s="14">
        <f t="shared" si="20"/>
        <v>14</v>
      </c>
      <c r="O12" s="14">
        <f t="shared" si="20"/>
        <v>15</v>
      </c>
      <c r="P12" s="14">
        <f t="shared" si="20"/>
        <v>16</v>
      </c>
      <c r="Q12" s="14">
        <f t="shared" si="20"/>
        <v>17</v>
      </c>
      <c r="R12" s="14">
        <f t="shared" si="20"/>
        <v>18</v>
      </c>
      <c r="S12" s="14">
        <f>V6</f>
        <v>20</v>
      </c>
      <c r="T12" s="14">
        <f>W6</f>
        <v>21</v>
      </c>
      <c r="U12" s="50">
        <f t="shared" si="3"/>
        <v>12</v>
      </c>
      <c r="V12" s="50"/>
      <c r="W12" s="50"/>
      <c r="X12" s="6"/>
      <c r="Y12" s="60" t="s">
        <v>5</v>
      </c>
      <c r="Z12" s="61"/>
      <c r="AA12" s="61"/>
      <c r="AB12" s="61"/>
      <c r="AC12" s="62"/>
      <c r="AD12" s="7"/>
      <c r="AI12" s="15">
        <f t="shared" si="4"/>
        <v>0</v>
      </c>
      <c r="AJ12" s="15">
        <f t="shared" si="5"/>
        <v>1</v>
      </c>
      <c r="AK12" s="15">
        <f t="shared" si="6"/>
        <v>1</v>
      </c>
      <c r="AL12" s="15">
        <f t="shared" si="7"/>
        <v>1</v>
      </c>
      <c r="AM12" s="15">
        <f t="shared" si="8"/>
        <v>1</v>
      </c>
      <c r="AN12" s="15">
        <f t="shared" si="9"/>
        <v>1</v>
      </c>
      <c r="AO12" s="15">
        <f t="shared" si="10"/>
        <v>0</v>
      </c>
      <c r="AP12" s="15">
        <f t="shared" si="11"/>
        <v>0</v>
      </c>
      <c r="AQ12" s="15">
        <f t="shared" si="12"/>
        <v>1</v>
      </c>
      <c r="AR12" s="15">
        <f t="shared" si="13"/>
        <v>1</v>
      </c>
      <c r="AS12" s="15">
        <f t="shared" si="14"/>
        <v>1</v>
      </c>
      <c r="AT12" s="15">
        <f t="shared" si="15"/>
        <v>1</v>
      </c>
      <c r="AU12" s="15">
        <f t="shared" si="16"/>
        <v>1</v>
      </c>
      <c r="AV12" s="15">
        <f t="shared" si="17"/>
        <v>1</v>
      </c>
      <c r="AW12" s="15">
        <f t="shared" si="18"/>
        <v>1</v>
      </c>
    </row>
    <row r="13" spans="2:49" s="8" customFormat="1" ht="20.100000000000001" customHeight="1" x14ac:dyDescent="0.25"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6"/>
      <c r="V13" s="16"/>
      <c r="W13" s="16"/>
      <c r="X13" s="13"/>
      <c r="Y13" s="17"/>
      <c r="Z13" s="18"/>
      <c r="AA13" s="18"/>
      <c r="AB13" s="18"/>
      <c r="AC13" s="18"/>
      <c r="AD13" s="12"/>
    </row>
    <row r="14" spans="2:49" s="19" customFormat="1" ht="20.100000000000001" customHeight="1" x14ac:dyDescent="0.25">
      <c r="B14" s="20"/>
      <c r="C14" s="56" t="s">
        <v>8</v>
      </c>
      <c r="D14" s="56"/>
      <c r="E14" s="56"/>
      <c r="F14" s="56"/>
      <c r="G14" s="56"/>
      <c r="H14" s="21"/>
      <c r="I14" s="54" t="s">
        <v>11</v>
      </c>
      <c r="J14" s="54"/>
      <c r="K14" s="54"/>
      <c r="L14" s="54"/>
      <c r="M14" s="54"/>
      <c r="N14" s="21"/>
      <c r="O14" s="48" t="s">
        <v>9</v>
      </c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22"/>
    </row>
    <row r="15" spans="2:49" s="19" customFormat="1" ht="20.100000000000001" customHeight="1" x14ac:dyDescent="0.25">
      <c r="B15" s="20"/>
      <c r="C15" s="23">
        <v>11</v>
      </c>
      <c r="D15" s="45">
        <v>5</v>
      </c>
      <c r="E15" s="46"/>
      <c r="F15" s="46"/>
      <c r="G15" s="47"/>
      <c r="H15" s="21"/>
      <c r="I15" s="55">
        <v>2.5</v>
      </c>
      <c r="J15" s="55"/>
      <c r="K15" s="55"/>
      <c r="L15" s="55"/>
      <c r="M15" s="55"/>
      <c r="N15" s="21"/>
      <c r="O15" s="44">
        <v>1</v>
      </c>
      <c r="P15" s="44">
        <v>2</v>
      </c>
      <c r="Q15" s="44">
        <v>4</v>
      </c>
      <c r="R15" s="44">
        <v>5</v>
      </c>
      <c r="S15" s="44">
        <v>7</v>
      </c>
      <c r="T15" s="44">
        <v>9</v>
      </c>
      <c r="U15" s="44">
        <v>10</v>
      </c>
      <c r="V15" s="44">
        <v>11</v>
      </c>
      <c r="W15" s="44">
        <v>12</v>
      </c>
      <c r="X15" s="44">
        <v>14</v>
      </c>
      <c r="Y15" s="44">
        <v>16</v>
      </c>
      <c r="Z15" s="44">
        <v>17</v>
      </c>
      <c r="AA15" s="44">
        <v>18</v>
      </c>
      <c r="AB15" s="44">
        <v>20</v>
      </c>
      <c r="AC15" s="44">
        <v>21</v>
      </c>
      <c r="AD15" s="22"/>
    </row>
    <row r="16" spans="2:49" ht="20.100000000000001" customHeight="1" x14ac:dyDescent="0.25">
      <c r="B16" s="5"/>
      <c r="C16" s="24">
        <v>12</v>
      </c>
      <c r="D16" s="45">
        <v>10</v>
      </c>
      <c r="E16" s="46"/>
      <c r="F16" s="46"/>
      <c r="G16" s="47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25"/>
      <c r="Z16" s="25"/>
      <c r="AA16" s="25"/>
      <c r="AB16" s="25"/>
      <c r="AC16" s="25"/>
      <c r="AD16" s="7"/>
    </row>
    <row r="17" spans="1:30" x14ac:dyDescent="0.25">
      <c r="B17" s="5"/>
      <c r="C17" s="26">
        <v>13</v>
      </c>
      <c r="D17" s="45">
        <v>25</v>
      </c>
      <c r="E17" s="46"/>
      <c r="F17" s="46"/>
      <c r="G17" s="47"/>
      <c r="H17" s="6"/>
      <c r="I17" s="51" t="s">
        <v>10</v>
      </c>
      <c r="J17" s="52"/>
      <c r="K17" s="52"/>
      <c r="L17" s="52"/>
      <c r="M17" s="53"/>
      <c r="N17" s="6"/>
      <c r="O17" s="54" t="s">
        <v>12</v>
      </c>
      <c r="P17" s="54"/>
      <c r="Q17" s="54"/>
      <c r="R17" s="54"/>
      <c r="S17" s="27"/>
      <c r="T17" s="54" t="s">
        <v>13</v>
      </c>
      <c r="U17" s="54"/>
      <c r="V17" s="54"/>
      <c r="W17" s="54"/>
      <c r="X17" s="27"/>
      <c r="Y17" s="71" t="str">
        <f>IF(Y18&lt;1,"PREJUÍZO","LUCRO")</f>
        <v>LUCRO</v>
      </c>
      <c r="Z17" s="71"/>
      <c r="AA17" s="71"/>
      <c r="AB17" s="71"/>
      <c r="AC17" s="71"/>
      <c r="AD17" s="7"/>
    </row>
    <row r="18" spans="1:30" ht="15.75" x14ac:dyDescent="0.25">
      <c r="B18" s="5"/>
      <c r="C18" s="28">
        <v>14</v>
      </c>
      <c r="D18" s="45">
        <v>1500</v>
      </c>
      <c r="E18" s="46"/>
      <c r="F18" s="46"/>
      <c r="G18" s="47"/>
      <c r="H18" s="6"/>
      <c r="I18" s="29">
        <v>11</v>
      </c>
      <c r="J18" s="30">
        <v>12</v>
      </c>
      <c r="K18" s="31">
        <v>13</v>
      </c>
      <c r="L18" s="32">
        <v>14</v>
      </c>
      <c r="M18" s="33">
        <v>15</v>
      </c>
      <c r="N18" s="6"/>
      <c r="O18" s="69">
        <f>I15*4</f>
        <v>10</v>
      </c>
      <c r="P18" s="70"/>
      <c r="Q18" s="70"/>
      <c r="R18" s="70"/>
      <c r="S18" s="34"/>
      <c r="T18" s="69">
        <f>D15*I19+D16*J19+D17*K19+D18*L19+D19*M19</f>
        <v>25</v>
      </c>
      <c r="U18" s="70"/>
      <c r="V18" s="70"/>
      <c r="W18" s="70"/>
      <c r="X18" s="27"/>
      <c r="Y18" s="69">
        <f>T18-O18</f>
        <v>15</v>
      </c>
      <c r="Z18" s="70"/>
      <c r="AA18" s="70"/>
      <c r="AB18" s="70"/>
      <c r="AC18" s="70"/>
      <c r="AD18" s="7"/>
    </row>
    <row r="19" spans="1:30" ht="15.75" x14ac:dyDescent="0.25">
      <c r="B19" s="5"/>
      <c r="C19" s="35">
        <v>15</v>
      </c>
      <c r="D19" s="45">
        <v>900000</v>
      </c>
      <c r="E19" s="46"/>
      <c r="F19" s="46"/>
      <c r="G19" s="47"/>
      <c r="H19" s="6"/>
      <c r="I19" s="36">
        <f>COUNTIF(U9:W12,11)</f>
        <v>1</v>
      </c>
      <c r="J19" s="36">
        <f>COUNTIF(U9:W12,12)</f>
        <v>2</v>
      </c>
      <c r="K19" s="36">
        <f>COUNTIF(U9:W12,13)</f>
        <v>0</v>
      </c>
      <c r="L19" s="36">
        <f>COUNTIF(U9:W12,14)</f>
        <v>0</v>
      </c>
      <c r="M19" s="36">
        <f>COUNTIF(U9:W12,15)</f>
        <v>0</v>
      </c>
      <c r="N19" s="6"/>
      <c r="O19" s="70"/>
      <c r="P19" s="70"/>
      <c r="Q19" s="70"/>
      <c r="R19" s="70"/>
      <c r="S19" s="34"/>
      <c r="T19" s="70"/>
      <c r="U19" s="70"/>
      <c r="V19" s="70"/>
      <c r="W19" s="70"/>
      <c r="X19" s="27"/>
      <c r="Y19" s="70"/>
      <c r="Z19" s="70"/>
      <c r="AA19" s="70"/>
      <c r="AB19" s="70"/>
      <c r="AC19" s="70"/>
      <c r="AD19" s="7"/>
    </row>
    <row r="20" spans="1:30" x14ac:dyDescent="0.25">
      <c r="B20" s="37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9"/>
      <c r="T20" s="39"/>
      <c r="U20" s="38"/>
      <c r="V20" s="38"/>
      <c r="W20" s="38"/>
      <c r="X20" s="38"/>
      <c r="Y20" s="38"/>
      <c r="Z20" s="38"/>
      <c r="AA20" s="38"/>
      <c r="AB20" s="38"/>
      <c r="AC20" s="38"/>
      <c r="AD20" s="40"/>
    </row>
    <row r="21" spans="1:30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</row>
    <row r="22" spans="1:30" x14ac:dyDescent="0.25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</row>
    <row r="23" spans="1:30" x14ac:dyDescent="0.25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</row>
    <row r="24" spans="1:30" hidden="1" x14ac:dyDescent="0.25">
      <c r="A24" s="41">
        <f t="shared" ref="A24:U24" si="21">C6</f>
        <v>1</v>
      </c>
      <c r="B24" s="42">
        <f t="shared" si="21"/>
        <v>2</v>
      </c>
      <c r="C24" s="42">
        <f t="shared" si="21"/>
        <v>3</v>
      </c>
      <c r="D24" s="42">
        <f t="shared" si="21"/>
        <v>4</v>
      </c>
      <c r="E24" s="42">
        <f t="shared" si="21"/>
        <v>5</v>
      </c>
      <c r="F24" s="42">
        <f t="shared" si="21"/>
        <v>6</v>
      </c>
      <c r="G24" s="42">
        <f t="shared" si="21"/>
        <v>7</v>
      </c>
      <c r="H24" s="42">
        <f t="shared" si="21"/>
        <v>8</v>
      </c>
      <c r="I24" s="42">
        <f t="shared" si="21"/>
        <v>9</v>
      </c>
      <c r="J24" s="42">
        <f t="shared" si="21"/>
        <v>10</v>
      </c>
      <c r="K24" s="42">
        <f t="shared" si="21"/>
        <v>11</v>
      </c>
      <c r="L24" s="42">
        <f t="shared" si="21"/>
        <v>12</v>
      </c>
      <c r="M24" s="42">
        <f t="shared" si="21"/>
        <v>13</v>
      </c>
      <c r="N24" s="42">
        <f t="shared" si="21"/>
        <v>14</v>
      </c>
      <c r="O24" s="42">
        <f t="shared" si="21"/>
        <v>15</v>
      </c>
      <c r="P24" s="42">
        <f t="shared" si="21"/>
        <v>16</v>
      </c>
      <c r="Q24" s="42">
        <f t="shared" si="21"/>
        <v>17</v>
      </c>
      <c r="R24" s="42">
        <f t="shared" si="21"/>
        <v>18</v>
      </c>
      <c r="S24" s="42">
        <f t="shared" si="21"/>
        <v>19</v>
      </c>
      <c r="T24" s="42">
        <f t="shared" si="21"/>
        <v>20</v>
      </c>
      <c r="U24" s="42">
        <f t="shared" si="21"/>
        <v>21</v>
      </c>
      <c r="V24" s="6"/>
      <c r="W24" s="6"/>
      <c r="X24" s="6"/>
      <c r="Y24" s="6"/>
      <c r="Z24" s="6"/>
      <c r="AA24" s="6"/>
      <c r="AB24" s="6"/>
      <c r="AC24" s="6"/>
      <c r="AD24" s="6"/>
    </row>
    <row r="25" spans="1:30" x14ac:dyDescent="0.25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</row>
    <row r="26" spans="1:30" x14ac:dyDescent="0.25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</row>
    <row r="27" spans="1:30" x14ac:dyDescent="0.25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</row>
    <row r="28" spans="1:30" x14ac:dyDescent="0.25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</row>
    <row r="29" spans="1:30" x14ac:dyDescent="0.25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</row>
    <row r="30" spans="1:30" x14ac:dyDescent="0.2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</row>
  </sheetData>
  <sheetProtection password="8C20" sheet="1" objects="1" scenarios="1"/>
  <mergeCells count="32">
    <mergeCell ref="Y17:AC17"/>
    <mergeCell ref="Y18:AC19"/>
    <mergeCell ref="Y5:AC5"/>
    <mergeCell ref="Y12:AC12"/>
    <mergeCell ref="B2:I3"/>
    <mergeCell ref="J2:AD3"/>
    <mergeCell ref="C8:E8"/>
    <mergeCell ref="C9:E9"/>
    <mergeCell ref="C10:E10"/>
    <mergeCell ref="C11:E11"/>
    <mergeCell ref="U8:W8"/>
    <mergeCell ref="U9:W9"/>
    <mergeCell ref="U10:W10"/>
    <mergeCell ref="U11:W11"/>
    <mergeCell ref="F8:T8"/>
    <mergeCell ref="C5:W5"/>
    <mergeCell ref="D19:G19"/>
    <mergeCell ref="O14:AC14"/>
    <mergeCell ref="C12:E12"/>
    <mergeCell ref="U12:W12"/>
    <mergeCell ref="I17:M17"/>
    <mergeCell ref="I14:M14"/>
    <mergeCell ref="I15:M15"/>
    <mergeCell ref="C14:G14"/>
    <mergeCell ref="D15:G15"/>
    <mergeCell ref="D16:G16"/>
    <mergeCell ref="D17:G17"/>
    <mergeCell ref="D18:G18"/>
    <mergeCell ref="O17:R17"/>
    <mergeCell ref="O18:R19"/>
    <mergeCell ref="T17:W17"/>
    <mergeCell ref="T18:W19"/>
  </mergeCells>
  <conditionalFormatting sqref="U9:W12">
    <cfRule type="cellIs" dxfId="10" priority="12" operator="equal">
      <formula>11</formula>
    </cfRule>
    <cfRule type="cellIs" dxfId="9" priority="11" operator="equal">
      <formula>12</formula>
    </cfRule>
    <cfRule type="cellIs" dxfId="8" priority="10" operator="equal">
      <formula>13</formula>
    </cfRule>
    <cfRule type="cellIs" dxfId="7" priority="9" operator="equal">
      <formula>14</formula>
    </cfRule>
    <cfRule type="cellIs" dxfId="6" priority="8" operator="equal">
      <formula>15</formula>
    </cfRule>
  </conditionalFormatting>
  <conditionalFormatting sqref="Y17:AC17">
    <cfRule type="cellIs" dxfId="5" priority="7" operator="equal">
      <formula>"LUCRO"</formula>
    </cfRule>
    <cfRule type="cellIs" dxfId="4" priority="6" operator="equal">
      <formula>"PREJUÍZO"</formula>
    </cfRule>
  </conditionalFormatting>
  <conditionalFormatting sqref="A24:U24 Y6:AC10">
    <cfRule type="duplicateValues" dxfId="3" priority="5"/>
  </conditionalFormatting>
  <conditionalFormatting sqref="F9:T12">
    <cfRule type="expression" dxfId="2" priority="3">
      <formula>HLOOKUP(F9,$O$15:$AC$15,1,0)</formula>
    </cfRule>
  </conditionalFormatting>
  <conditionalFormatting sqref="C6:W6">
    <cfRule type="duplicateValues" dxfId="1" priority="2"/>
  </conditionalFormatting>
  <conditionalFormatting sqref="O15:AC15">
    <cfRule type="duplicateValues" dxfId="0" priority="1"/>
  </conditionalFormatting>
  <hyperlinks>
    <hyperlink ref="Y12" r:id="rId1"/>
    <hyperlink ref="B2:I3" r:id="rId2" display="PLANILHAS LOTOCERTA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21-15-11-15-4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Suporte</cp:lastModifiedBy>
  <dcterms:created xsi:type="dcterms:W3CDTF">2018-06-30T13:35:10Z</dcterms:created>
  <dcterms:modified xsi:type="dcterms:W3CDTF">2022-09-22T18:32:11Z</dcterms:modified>
  <cp:category/>
</cp:coreProperties>
</file>